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ah9625\AppData\Roaming\Office Connector\Documents\7cce08864afa4954831003bcbf067bcc\"/>
    </mc:Choice>
  </mc:AlternateContent>
  <bookViews>
    <workbookView xWindow="0" yWindow="0" windowWidth="28800" windowHeight="11835"/>
  </bookViews>
  <sheets>
    <sheet name="Muster" sheetId="2" r:id="rId1"/>
    <sheet name="Eingabemaske" sheetId="1" r:id="rId2"/>
  </sheets>
  <definedNames>
    <definedName name="_xlnm.Print_Area" localSheetId="1">Eingabemaske!$A$1:$C$69</definedName>
    <definedName name="_xlnm.Print_Area" localSheetId="0">Muster!$A$1:$C$69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4" i="1"/>
  <c r="D42" i="1"/>
  <c r="D40" i="1"/>
  <c r="D38" i="1"/>
  <c r="D36" i="1"/>
  <c r="D34" i="1"/>
  <c r="D32" i="1"/>
  <c r="D27" i="1"/>
  <c r="D25" i="1"/>
  <c r="D23" i="1"/>
  <c r="D21" i="1"/>
  <c r="D16" i="1"/>
  <c r="D14" i="1"/>
  <c r="D12" i="1"/>
  <c r="D10" i="1"/>
  <c r="D8" i="1"/>
  <c r="D6" i="1"/>
  <c r="C66" i="1"/>
  <c r="C64" i="1"/>
  <c r="C61" i="1"/>
  <c r="C59" i="1"/>
  <c r="C64" i="2"/>
  <c r="C66" i="2" s="1"/>
  <c r="C59" i="2"/>
  <c r="B36" i="1" l="1"/>
  <c r="B38" i="1" s="1"/>
  <c r="B40" i="1" s="1"/>
  <c r="B42" i="1" s="1"/>
  <c r="B44" i="1" s="1"/>
  <c r="B36" i="2"/>
  <c r="B44" i="2" s="1"/>
  <c r="B38" i="2" l="1"/>
  <c r="B40" i="2"/>
  <c r="B42" i="2"/>
  <c r="C61" i="2"/>
  <c r="C47" i="2"/>
  <c r="C47" i="1"/>
</calcChain>
</file>

<file path=xl/sharedStrings.xml><?xml version="1.0" encoding="utf-8"?>
<sst xmlns="http://schemas.openxmlformats.org/spreadsheetml/2006/main" count="76" uniqueCount="37">
  <si>
    <t>Beteiligung VV</t>
  </si>
  <si>
    <t>Bezeichnung</t>
  </si>
  <si>
    <t>Bilanzkonto</t>
  </si>
  <si>
    <t>Stichtag der Bewertung</t>
  </si>
  <si>
    <t>Organisation</t>
  </si>
  <si>
    <t>Name</t>
  </si>
  <si>
    <t>Rechtsform</t>
  </si>
  <si>
    <t>Tätigkeitsgebiet</t>
  </si>
  <si>
    <t>Eigentumsanteil in %</t>
  </si>
  <si>
    <t>Anschaffungswert in CHF</t>
  </si>
  <si>
    <t>Buchwert per Stichtag</t>
  </si>
  <si>
    <t>Eigenkapital per 31.12. des Vorjahres</t>
  </si>
  <si>
    <t>Jahresergebnis Vorjahre</t>
  </si>
  <si>
    <t>durchschn. Jahresergebnis letzte 5 Jahre</t>
  </si>
  <si>
    <t>erwartete durchschn. jährliche Ergebnisse der nächsten Jahre</t>
  </si>
  <si>
    <t>Bilanzsumme per Stichtag</t>
  </si>
  <si>
    <t>Zins des Fremdkapitals in %</t>
  </si>
  <si>
    <t>ist die Gesellschafft steuerfplichtig</t>
  </si>
  <si>
    <t>Bewertung</t>
  </si>
  <si>
    <t>Aktion</t>
  </si>
  <si>
    <t>Jahresergebnis</t>
  </si>
  <si>
    <t>Zins des Eigenkapitals in %</t>
  </si>
  <si>
    <t>ja</t>
  </si>
  <si>
    <t>Werthaltigkeitstest Beteiligungen im Verwaltungsvermögen</t>
  </si>
  <si>
    <t>14000</t>
  </si>
  <si>
    <t>Aktiengesellschaft</t>
  </si>
  <si>
    <t>Regionalektra AG</t>
  </si>
  <si>
    <t>Stromversorgung</t>
  </si>
  <si>
    <t>Zahlen der Beteiligung</t>
  </si>
  <si>
    <t xml:space="preserve">Dieser Wert dient als Anhaltspunkt zur Festlegung der zukünftig erwarteten Ergebnisse. </t>
  </si>
  <si>
    <t>(Dieser Wert dient als Anhaltspunkt zur Festlegung der zukünftig erwarteten Ergebnisse)</t>
  </si>
  <si>
    <r>
      <t xml:space="preserve">Neubewertung der Beteiligung nach </t>
    </r>
    <r>
      <rPr>
        <b/>
        <sz val="10"/>
        <color rgb="FF00B050"/>
        <rFont val="Arial"/>
        <family val="2"/>
      </rPr>
      <t>Praktikermethode</t>
    </r>
  </si>
  <si>
    <r>
      <t xml:space="preserve">Neubewertung der Beteiligung nach </t>
    </r>
    <r>
      <rPr>
        <b/>
        <sz val="10"/>
        <color rgb="FF00B0F0"/>
        <rFont val="Arial"/>
        <family val="2"/>
      </rPr>
      <t>Substanzwertmethode</t>
    </r>
  </si>
  <si>
    <t>Gemäss dem Grundsatz der Stetigkeit ist die angewendete Bewertungsmethode auch in den Folgeperioden anzuwenden.</t>
  </si>
  <si>
    <r>
      <rPr>
        <b/>
        <sz val="10"/>
        <color rgb="FFFF0000"/>
        <rFont val="Arial"/>
        <family val="2"/>
      </rPr>
      <t>►</t>
    </r>
    <r>
      <rPr>
        <b/>
        <i/>
        <sz val="10"/>
        <color rgb="FFFF0000"/>
        <rFont val="Arial"/>
        <family val="2"/>
      </rPr>
      <t>Hinweis</t>
    </r>
  </si>
  <si>
    <t>(Empfehlung AfGB aufgrund des 5 Jahres SWAP (12.2023): 1.64%)</t>
  </si>
  <si>
    <t>(gem. Information LEND vom 02.02.2024 bewegen sich die Zinsen für Betriebskredite zwischen 4% und 11%)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</si>
</sst>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d/mm/yy;@"/>
    <numFmt numFmtId="165" formatCode="0.0"/>
    <numFmt numFmtId="166" formatCode="_ * #,##0.0_ ;_ * \-#,##0.0_ ;_ * &quot;-&quot;??_ ;_ @_ 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9" tint="-0.249977111117893"/>
      <name val="Arial Black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Border="1"/>
    <xf numFmtId="0" fontId="6" fillId="0" borderId="0" xfId="2" applyFont="1" applyFill="1" applyBorder="1" applyAlignment="1" applyProtection="1">
      <alignment horizontal="right" vertical="center"/>
      <protection locked="0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right" vertical="center"/>
    </xf>
    <xf numFmtId="164" fontId="6" fillId="0" borderId="0" xfId="2" applyNumberFormat="1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0" fillId="0" borderId="0" xfId="0" applyFill="1" applyBorder="1"/>
    <xf numFmtId="0" fontId="6" fillId="0" borderId="0" xfId="2" applyFont="1" applyFill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horizontal="right" vertical="center"/>
      <protection locked="0"/>
    </xf>
    <xf numFmtId="14" fontId="6" fillId="0" borderId="0" xfId="4" applyNumberFormat="1" applyFont="1" applyFill="1" applyBorder="1" applyAlignment="1" applyProtection="1">
      <alignment horizontal="left" vertical="center" wrapText="1"/>
      <protection hidden="1"/>
    </xf>
    <xf numFmtId="43" fontId="0" fillId="0" borderId="0" xfId="0" applyNumberFormat="1" applyFill="1" applyBorder="1"/>
    <xf numFmtId="43" fontId="6" fillId="2" borderId="0" xfId="1" applyFont="1" applyFill="1" applyBorder="1" applyAlignment="1" applyProtection="1">
      <alignment horizontal="right" vertical="center"/>
      <protection locked="0"/>
    </xf>
    <xf numFmtId="0" fontId="6" fillId="2" borderId="0" xfId="2" applyFont="1" applyFill="1" applyBorder="1" applyAlignment="1" applyProtection="1">
      <alignment horizontal="right" vertical="center"/>
    </xf>
    <xf numFmtId="0" fontId="6" fillId="2" borderId="0" xfId="2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/>
    <xf numFmtId="43" fontId="8" fillId="0" borderId="0" xfId="1" applyFont="1" applyFill="1" applyBorder="1"/>
    <xf numFmtId="0" fontId="9" fillId="0" borderId="0" xfId="0" applyFont="1" applyBorder="1"/>
    <xf numFmtId="0" fontId="10" fillId="0" borderId="0" xfId="2" applyFont="1" applyFill="1" applyBorder="1" applyAlignment="1" applyProtection="1">
      <alignment vertical="center"/>
    </xf>
    <xf numFmtId="166" fontId="6" fillId="2" borderId="0" xfId="1" applyNumberFormat="1" applyFont="1" applyFill="1" applyBorder="1" applyAlignment="1" applyProtection="1">
      <alignment horizontal="right" vertical="center"/>
      <protection locked="0"/>
    </xf>
    <xf numFmtId="43" fontId="2" fillId="0" borderId="0" xfId="1" applyFont="1" applyFill="1" applyBorder="1"/>
    <xf numFmtId="0" fontId="0" fillId="0" borderId="0" xfId="0" applyFont="1" applyFill="1" applyBorder="1"/>
    <xf numFmtId="43" fontId="1" fillId="0" borderId="0" xfId="1" applyFont="1" applyFill="1" applyBorder="1"/>
    <xf numFmtId="166" fontId="1" fillId="0" borderId="0" xfId="1" applyNumberFormat="1" applyFont="1" applyFill="1" applyBorder="1"/>
    <xf numFmtId="14" fontId="6" fillId="2" borderId="0" xfId="1" applyNumberFormat="1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166" fontId="0" fillId="0" borderId="0" xfId="1" applyNumberFormat="1" applyFont="1"/>
    <xf numFmtId="0" fontId="8" fillId="0" borderId="0" xfId="0" applyFont="1"/>
    <xf numFmtId="0" fontId="12" fillId="0" borderId="1" xfId="0" applyFont="1" applyFill="1" applyBorder="1" applyAlignment="1">
      <alignment vertical="center"/>
    </xf>
    <xf numFmtId="43" fontId="12" fillId="0" borderId="3" xfId="1" applyFont="1" applyFill="1" applyBorder="1" applyAlignment="1">
      <alignment horizontal="right" vertical="center"/>
    </xf>
    <xf numFmtId="43" fontId="13" fillId="0" borderId="3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4" fillId="0" borderId="4" xfId="0" applyFont="1" applyFill="1" applyBorder="1"/>
    <xf numFmtId="0" fontId="11" fillId="0" borderId="5" xfId="0" applyFont="1" applyFill="1" applyBorder="1"/>
    <xf numFmtId="43" fontId="11" fillId="0" borderId="6" xfId="1" applyFont="1" applyFill="1" applyBorder="1"/>
    <xf numFmtId="0" fontId="15" fillId="0" borderId="7" xfId="0" applyFont="1" applyFill="1" applyBorder="1"/>
    <xf numFmtId="0" fontId="15" fillId="0" borderId="8" xfId="0" applyFont="1" applyBorder="1"/>
    <xf numFmtId="0" fontId="15" fillId="0" borderId="9" xfId="0" applyFont="1" applyBorder="1"/>
    <xf numFmtId="43" fontId="8" fillId="0" borderId="0" xfId="0" applyNumberFormat="1" applyFont="1"/>
    <xf numFmtId="0" fontId="8" fillId="3" borderId="0" xfId="0" applyFont="1" applyFill="1"/>
    <xf numFmtId="0" fontId="0" fillId="3" borderId="0" xfId="0" applyFill="1"/>
  </cellXfs>
  <cellStyles count="5">
    <cellStyle name="Komma" xfId="1" builtinId="3"/>
    <cellStyle name="Komma 2" xfId="3"/>
    <cellStyle name="Standard" xfId="0" builtinId="0"/>
    <cellStyle name="Standard 2" xfId="2"/>
    <cellStyle name="Standard_Risikomanagement Stand 0303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76"/>
  <sheetViews>
    <sheetView tabSelected="1" zoomScale="115" zoomScaleNormal="115" workbookViewId="0">
      <selection activeCell="D55" sqref="D55"/>
    </sheetView>
  </sheetViews>
  <sheetFormatPr baseColWidth="10" defaultRowHeight="12.75" x14ac:dyDescent="0.2"/>
  <cols>
    <col min="1" max="1" width="49.7109375" style="6" customWidth="1"/>
    <col min="2" max="2" width="9.85546875" style="6" customWidth="1"/>
    <col min="3" max="3" width="39" style="6" customWidth="1"/>
    <col min="4" max="4" width="12.5703125" bestFit="1" customWidth="1"/>
    <col min="8" max="8" width="13.5703125" bestFit="1" customWidth="1"/>
    <col min="15" max="15" width="13.5703125" bestFit="1" customWidth="1"/>
  </cols>
  <sheetData>
    <row r="1" spans="1:3" ht="15.75" x14ac:dyDescent="0.25">
      <c r="A1" s="23" t="s">
        <v>23</v>
      </c>
    </row>
    <row r="4" spans="1:3" ht="15.75" x14ac:dyDescent="0.2">
      <c r="A4" s="24" t="s">
        <v>0</v>
      </c>
      <c r="B4" s="9"/>
      <c r="C4" s="9"/>
    </row>
    <row r="5" spans="1:3" ht="6.75" customHeight="1" x14ac:dyDescent="0.2">
      <c r="A5" s="14"/>
      <c r="B5" s="14"/>
      <c r="C5" s="14"/>
    </row>
    <row r="6" spans="1:3" x14ac:dyDescent="0.2">
      <c r="A6" s="9" t="s">
        <v>1</v>
      </c>
      <c r="B6" s="15"/>
      <c r="C6" s="18" t="s">
        <v>26</v>
      </c>
    </row>
    <row r="7" spans="1:3" ht="8.1" customHeight="1" x14ac:dyDescent="0.2">
      <c r="A7" s="9"/>
      <c r="B7" s="10"/>
      <c r="C7" s="10"/>
    </row>
    <row r="8" spans="1:3" x14ac:dyDescent="0.2">
      <c r="A8" s="9" t="s">
        <v>2</v>
      </c>
      <c r="B8" s="10"/>
      <c r="C8" s="18" t="s">
        <v>24</v>
      </c>
    </row>
    <row r="9" spans="1:3" ht="8.1" customHeight="1" x14ac:dyDescent="0.2">
      <c r="A9" s="11"/>
      <c r="B9" s="12"/>
      <c r="C9" s="16"/>
    </row>
    <row r="10" spans="1:3" x14ac:dyDescent="0.2">
      <c r="A10" s="9" t="s">
        <v>3</v>
      </c>
      <c r="B10" s="10"/>
      <c r="C10" s="30">
        <v>43830</v>
      </c>
    </row>
    <row r="11" spans="1:3" ht="8.1" customHeight="1" x14ac:dyDescent="0.2">
      <c r="A11" s="9"/>
      <c r="B11" s="10"/>
      <c r="C11" s="10"/>
    </row>
    <row r="12" spans="1:3" x14ac:dyDescent="0.2">
      <c r="A12" s="9" t="s">
        <v>8</v>
      </c>
      <c r="B12" s="9"/>
      <c r="C12" s="25">
        <v>60</v>
      </c>
    </row>
    <row r="13" spans="1:3" ht="8.1" customHeight="1" x14ac:dyDescent="0.2">
      <c r="A13" s="13"/>
      <c r="B13" s="13"/>
      <c r="C13" s="27"/>
    </row>
    <row r="14" spans="1:3" x14ac:dyDescent="0.2">
      <c r="A14" s="13" t="s">
        <v>9</v>
      </c>
      <c r="B14" s="13"/>
      <c r="C14" s="18">
        <v>900000</v>
      </c>
    </row>
    <row r="15" spans="1:3" ht="8.1" customHeight="1" x14ac:dyDescent="0.2">
      <c r="A15" s="13"/>
      <c r="B15" s="13"/>
      <c r="C15" s="28"/>
    </row>
    <row r="16" spans="1:3" x14ac:dyDescent="0.2">
      <c r="A16" s="13" t="s">
        <v>10</v>
      </c>
      <c r="B16" s="13"/>
      <c r="C16" s="18">
        <v>600000</v>
      </c>
    </row>
    <row r="17" spans="1:7" x14ac:dyDescent="0.2">
      <c r="A17" s="13"/>
      <c r="B17" s="13"/>
      <c r="C17" s="27"/>
    </row>
    <row r="18" spans="1:7" x14ac:dyDescent="0.2">
      <c r="A18" s="13"/>
      <c r="B18" s="13"/>
      <c r="C18" s="27"/>
    </row>
    <row r="19" spans="1:7" ht="15.75" x14ac:dyDescent="0.2">
      <c r="A19" s="24" t="s">
        <v>4</v>
      </c>
      <c r="B19" s="9"/>
      <c r="C19" s="9"/>
    </row>
    <row r="20" spans="1:7" ht="6.75" customHeight="1" x14ac:dyDescent="0.2">
      <c r="A20" s="9"/>
      <c r="B20" s="9"/>
      <c r="C20" s="9"/>
    </row>
    <row r="21" spans="1:7" x14ac:dyDescent="0.2">
      <c r="A21" s="9" t="s">
        <v>5</v>
      </c>
      <c r="B21" s="10"/>
      <c r="C21" s="19" t="s">
        <v>26</v>
      </c>
    </row>
    <row r="22" spans="1:7" ht="8.1" customHeight="1" x14ac:dyDescent="0.2">
      <c r="A22" s="9"/>
      <c r="B22" s="9"/>
      <c r="C22" s="9"/>
    </row>
    <row r="23" spans="1:7" x14ac:dyDescent="0.2">
      <c r="A23" s="9" t="s">
        <v>6</v>
      </c>
      <c r="B23" s="7"/>
      <c r="C23" s="20" t="s">
        <v>25</v>
      </c>
    </row>
    <row r="24" spans="1:7" ht="8.1" customHeight="1" x14ac:dyDescent="0.2">
      <c r="A24" s="9"/>
      <c r="B24" s="9"/>
      <c r="C24" s="9"/>
      <c r="F24" s="3"/>
    </row>
    <row r="25" spans="1:7" x14ac:dyDescent="0.2">
      <c r="A25" s="9" t="s">
        <v>7</v>
      </c>
      <c r="B25" s="7"/>
      <c r="C25" s="20" t="s">
        <v>27</v>
      </c>
      <c r="F25" s="1"/>
      <c r="G25" s="1"/>
    </row>
    <row r="26" spans="1:7" ht="8.1" customHeight="1" x14ac:dyDescent="0.2">
      <c r="A26" s="13"/>
      <c r="B26" s="13"/>
      <c r="C26" s="27"/>
      <c r="F26" s="2"/>
      <c r="G26" s="2"/>
    </row>
    <row r="27" spans="1:7" x14ac:dyDescent="0.2">
      <c r="A27" s="13" t="s">
        <v>17</v>
      </c>
      <c r="B27" s="13"/>
      <c r="C27" s="31" t="s">
        <v>22</v>
      </c>
      <c r="F27" s="2"/>
      <c r="G27" s="2"/>
    </row>
    <row r="28" spans="1:7" x14ac:dyDescent="0.2">
      <c r="A28" s="13"/>
      <c r="B28" s="13"/>
      <c r="C28" s="27"/>
      <c r="F28" s="2"/>
      <c r="G28" s="2"/>
    </row>
    <row r="29" spans="1:7" x14ac:dyDescent="0.2">
      <c r="A29" s="13"/>
      <c r="B29" s="13"/>
      <c r="C29" s="27"/>
      <c r="F29" s="2"/>
      <c r="G29" s="2"/>
    </row>
    <row r="30" spans="1:7" ht="15.75" x14ac:dyDescent="0.2">
      <c r="A30" s="24" t="s">
        <v>28</v>
      </c>
      <c r="B30" s="13"/>
      <c r="C30" s="27"/>
      <c r="F30" s="2"/>
      <c r="G30" s="2"/>
    </row>
    <row r="31" spans="1:7" ht="7.5" customHeight="1" x14ac:dyDescent="0.2">
      <c r="A31" s="13"/>
      <c r="B31" s="13"/>
      <c r="C31" s="27"/>
      <c r="F31" s="2"/>
      <c r="G31" s="2"/>
    </row>
    <row r="32" spans="1:7" x14ac:dyDescent="0.2">
      <c r="A32" s="13" t="s">
        <v>15</v>
      </c>
      <c r="B32" s="7"/>
      <c r="C32" s="18">
        <v>3570800</v>
      </c>
      <c r="D32" s="5"/>
    </row>
    <row r="33" spans="1:4" ht="8.1" customHeight="1" x14ac:dyDescent="0.2">
      <c r="A33" s="13"/>
      <c r="B33" s="13"/>
      <c r="C33" s="28"/>
    </row>
    <row r="34" spans="1:4" x14ac:dyDescent="0.2">
      <c r="A34" s="13" t="s">
        <v>11</v>
      </c>
      <c r="B34" s="13"/>
      <c r="C34" s="18">
        <v>1650000</v>
      </c>
    </row>
    <row r="35" spans="1:4" ht="8.1" customHeight="1" x14ac:dyDescent="0.2">
      <c r="A35" s="13"/>
      <c r="B35" s="13"/>
      <c r="C35" s="28"/>
    </row>
    <row r="36" spans="1:4" x14ac:dyDescent="0.2">
      <c r="A36" s="13" t="s">
        <v>20</v>
      </c>
      <c r="B36" s="13">
        <f>IF(C10="","",YEAR(C10))</f>
        <v>2019</v>
      </c>
      <c r="C36" s="18">
        <v>15272</v>
      </c>
    </row>
    <row r="37" spans="1:4" ht="8.1" customHeight="1" x14ac:dyDescent="0.2">
      <c r="A37" s="13"/>
      <c r="B37" s="13"/>
      <c r="C37" s="28"/>
    </row>
    <row r="38" spans="1:4" x14ac:dyDescent="0.2">
      <c r="A38" s="13" t="s">
        <v>12</v>
      </c>
      <c r="B38" s="13">
        <f>IFERROR(B36-1,"")</f>
        <v>2018</v>
      </c>
      <c r="C38" s="18">
        <v>-27582</v>
      </c>
    </row>
    <row r="39" spans="1:4" ht="8.1" customHeight="1" x14ac:dyDescent="0.2">
      <c r="A39" s="13"/>
      <c r="B39" s="13"/>
      <c r="C39" s="28"/>
    </row>
    <row r="40" spans="1:4" x14ac:dyDescent="0.2">
      <c r="A40" s="13" t="s">
        <v>12</v>
      </c>
      <c r="B40" s="13">
        <f>IFERROR(B36-2,"")</f>
        <v>2017</v>
      </c>
      <c r="C40" s="18">
        <v>-15750</v>
      </c>
    </row>
    <row r="41" spans="1:4" ht="8.1" customHeight="1" x14ac:dyDescent="0.2">
      <c r="A41" s="13"/>
      <c r="B41" s="13"/>
      <c r="C41" s="28"/>
    </row>
    <row r="42" spans="1:4" x14ac:dyDescent="0.2">
      <c r="A42" s="13" t="s">
        <v>12</v>
      </c>
      <c r="B42" s="13">
        <f>IFERROR(B36-3,"")</f>
        <v>2016</v>
      </c>
      <c r="C42" s="18">
        <v>42620</v>
      </c>
    </row>
    <row r="43" spans="1:4" ht="8.1" customHeight="1" x14ac:dyDescent="0.2">
      <c r="A43" s="13"/>
      <c r="B43" s="13"/>
      <c r="C43" s="28"/>
    </row>
    <row r="44" spans="1:4" x14ac:dyDescent="0.2">
      <c r="A44" s="13" t="s">
        <v>12</v>
      </c>
      <c r="B44" s="13">
        <f>IFERROR(B36-4,"")</f>
        <v>2015</v>
      </c>
      <c r="C44" s="18">
        <v>35258</v>
      </c>
    </row>
    <row r="45" spans="1:4" ht="9.75" customHeight="1" x14ac:dyDescent="0.2">
      <c r="A45" s="13"/>
      <c r="B45" s="13"/>
      <c r="C45" s="27"/>
    </row>
    <row r="46" spans="1:4" ht="9.75" customHeight="1" x14ac:dyDescent="0.2">
      <c r="A46" s="13"/>
      <c r="B46" s="13"/>
      <c r="C46" s="27"/>
    </row>
    <row r="47" spans="1:4" x14ac:dyDescent="0.2">
      <c r="A47" s="21" t="s">
        <v>13</v>
      </c>
      <c r="B47" s="21"/>
      <c r="C47" s="22">
        <f>IF(SUM(C36:C44)/5=0,"",SUM(C36:C44)/5)</f>
        <v>9963.6</v>
      </c>
      <c r="D47" s="34" t="s">
        <v>29</v>
      </c>
    </row>
    <row r="48" spans="1:4" ht="9.75" customHeight="1" x14ac:dyDescent="0.2">
      <c r="A48" s="13"/>
      <c r="B48" s="13"/>
      <c r="C48" s="27"/>
    </row>
    <row r="49" spans="1:11" x14ac:dyDescent="0.2">
      <c r="A49" s="13" t="s">
        <v>14</v>
      </c>
      <c r="B49" s="13"/>
      <c r="C49" s="18">
        <v>25000</v>
      </c>
    </row>
    <row r="50" spans="1:11" ht="9.75" customHeight="1" x14ac:dyDescent="0.2">
      <c r="A50" s="13"/>
      <c r="B50" s="13"/>
      <c r="C50" s="27"/>
    </row>
    <row r="51" spans="1:11" ht="9.75" customHeight="1" x14ac:dyDescent="0.2">
      <c r="A51" s="13"/>
      <c r="B51" s="13"/>
      <c r="C51" s="27"/>
    </row>
    <row r="52" spans="1:11" x14ac:dyDescent="0.2">
      <c r="A52" s="13" t="s">
        <v>16</v>
      </c>
      <c r="B52" s="13"/>
      <c r="C52" s="25">
        <v>6</v>
      </c>
      <c r="D52" s="46" t="s">
        <v>36</v>
      </c>
      <c r="E52" s="46"/>
      <c r="F52" s="46"/>
      <c r="G52" s="46"/>
      <c r="H52" s="46"/>
      <c r="I52" s="46"/>
      <c r="J52" s="46"/>
      <c r="K52" s="46"/>
    </row>
    <row r="53" spans="1:11" ht="8.1" customHeight="1" x14ac:dyDescent="0.2">
      <c r="A53" s="13"/>
      <c r="B53" s="13"/>
      <c r="C53" s="29"/>
    </row>
    <row r="54" spans="1:11" x14ac:dyDescent="0.2">
      <c r="A54" s="13" t="s">
        <v>21</v>
      </c>
      <c r="B54" s="13"/>
      <c r="C54" s="25">
        <v>1.64</v>
      </c>
      <c r="D54" s="46" t="s">
        <v>35</v>
      </c>
      <c r="E54" s="47"/>
      <c r="F54" s="47"/>
      <c r="G54" s="47"/>
      <c r="H54" s="47"/>
    </row>
    <row r="55" spans="1:11" x14ac:dyDescent="0.2">
      <c r="A55" s="13"/>
      <c r="B55" s="13"/>
      <c r="C55" s="8"/>
    </row>
    <row r="56" spans="1:11" x14ac:dyDescent="0.2">
      <c r="A56" s="13"/>
      <c r="B56" s="13"/>
      <c r="C56" s="27"/>
    </row>
    <row r="57" spans="1:11" ht="15.75" x14ac:dyDescent="0.2">
      <c r="A57" s="24" t="s">
        <v>18</v>
      </c>
      <c r="B57" s="13"/>
      <c r="C57" s="27"/>
    </row>
    <row r="58" spans="1:11" ht="7.5" customHeight="1" x14ac:dyDescent="0.2">
      <c r="A58" s="13"/>
      <c r="B58" s="13"/>
      <c r="C58" s="27"/>
    </row>
    <row r="59" spans="1:11" x14ac:dyDescent="0.2">
      <c r="A59" s="13" t="s">
        <v>31</v>
      </c>
      <c r="B59" s="13"/>
      <c r="C59" s="26">
        <f>IFERROR(ROUND((IF(C27="nein",((C49/(1/C32*(C34+C36)*C54+1/C32*(C32-C34-C36)*C52)%)*2+1*(C34+C36))/3,((C49/(1/C32*(C34+C36)*C54+1/C32*(C32-C34-C36)*C52)%)*2*0.8+1*(C34+C36))/3))*C12%,-2),"")</f>
        <v>534700</v>
      </c>
      <c r="D59" s="4"/>
    </row>
    <row r="60" spans="1:11" ht="8.1" customHeight="1" thickBot="1" x14ac:dyDescent="0.25">
      <c r="A60" s="13"/>
      <c r="B60" s="13"/>
      <c r="C60" s="27"/>
      <c r="H60" s="4"/>
    </row>
    <row r="61" spans="1:11" ht="24" customHeight="1" thickTop="1" thickBot="1" x14ac:dyDescent="0.25">
      <c r="A61" s="35" t="s">
        <v>19</v>
      </c>
      <c r="B61" s="32"/>
      <c r="C61" s="36" t="str">
        <f>IF(C16="","Buchwert der Beteiligung per Stichtag ausfüllen",IF(C59&lt;C16,"Wertberichtigung der Beteiligung vornehmen","Beteiligung ist werthaltig"))</f>
        <v>Wertberichtigung der Beteiligung vornehmen</v>
      </c>
    </row>
    <row r="62" spans="1:11" ht="13.5" thickTop="1" x14ac:dyDescent="0.2">
      <c r="A62" s="13"/>
      <c r="B62" s="13"/>
      <c r="C62" s="17"/>
      <c r="H62" s="5"/>
    </row>
    <row r="63" spans="1:11" x14ac:dyDescent="0.2">
      <c r="A63" s="13"/>
      <c r="B63" s="13"/>
      <c r="C63" s="17"/>
      <c r="H63" s="5"/>
    </row>
    <row r="64" spans="1:11" x14ac:dyDescent="0.2">
      <c r="A64" s="13" t="s">
        <v>32</v>
      </c>
      <c r="B64" s="13"/>
      <c r="C64" s="26">
        <f>ROUND((C34+C36)*C12%,-2)</f>
        <v>999200</v>
      </c>
    </row>
    <row r="65" spans="1:15" ht="8.1" customHeight="1" thickBot="1" x14ac:dyDescent="0.25">
      <c r="A65" s="13"/>
      <c r="B65" s="13"/>
      <c r="C65" s="27"/>
    </row>
    <row r="66" spans="1:15" ht="24" customHeight="1" thickTop="1" thickBot="1" x14ac:dyDescent="0.25">
      <c r="A66" s="38" t="s">
        <v>19</v>
      </c>
      <c r="B66" s="32"/>
      <c r="C66" s="37" t="str">
        <f>IF(C16="","Buchwert der Beteiligung per Stichtag ausfüllen",IF(C64&lt;C16,"Wertberichtigung der Beteiligung vornehmen","Beteiligung ist werthaltig"))</f>
        <v>Beteiligung ist werthaltig</v>
      </c>
    </row>
    <row r="67" spans="1:15" ht="14.25" thickTop="1" thickBot="1" x14ac:dyDescent="0.25">
      <c r="A67" s="13"/>
      <c r="B67" s="13"/>
      <c r="C67" s="13"/>
    </row>
    <row r="68" spans="1:15" x14ac:dyDescent="0.2">
      <c r="A68" s="39" t="s">
        <v>34</v>
      </c>
      <c r="B68" s="40"/>
      <c r="C68" s="41"/>
    </row>
    <row r="69" spans="1:15" ht="13.5" thickBot="1" x14ac:dyDescent="0.25">
      <c r="A69" s="42" t="s">
        <v>33</v>
      </c>
      <c r="B69" s="43"/>
      <c r="C69" s="44"/>
    </row>
    <row r="76" spans="1:15" x14ac:dyDescent="0.2">
      <c r="M76" s="4"/>
      <c r="N76" s="33"/>
      <c r="O76" s="4"/>
    </row>
  </sheetData>
  <sheetProtection sheet="1" objects="1" scenarios="1"/>
  <dataValidations disablePrompts="1" count="1">
    <dataValidation type="list" operator="equal" showInputMessage="1" showErrorMessage="1" sqref="C27">
      <formula1>"ja,nein"</formula1>
    </dataValidation>
  </dataValidations>
  <pageMargins left="0.70866141732283472" right="0.59055118110236227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76"/>
  <sheetViews>
    <sheetView zoomScaleNormal="100" workbookViewId="0">
      <selection activeCell="C54" sqref="C54"/>
    </sheetView>
  </sheetViews>
  <sheetFormatPr baseColWidth="10" defaultRowHeight="12.75" x14ac:dyDescent="0.2"/>
  <cols>
    <col min="1" max="1" width="49.7109375" style="6" customWidth="1"/>
    <col min="2" max="2" width="9.85546875" style="6" customWidth="1"/>
    <col min="3" max="3" width="39" style="6" customWidth="1"/>
    <col min="4" max="4" width="93.85546875" bestFit="1" customWidth="1"/>
    <col min="8" max="8" width="13.5703125" bestFit="1" customWidth="1"/>
    <col min="15" max="15" width="13.5703125" bestFit="1" customWidth="1"/>
  </cols>
  <sheetData>
    <row r="1" spans="1:4" ht="15.75" x14ac:dyDescent="0.25">
      <c r="A1" s="23" t="s">
        <v>23</v>
      </c>
    </row>
    <row r="4" spans="1:4" ht="15.75" x14ac:dyDescent="0.2">
      <c r="A4" s="24" t="s">
        <v>0</v>
      </c>
      <c r="B4" s="9"/>
      <c r="C4" s="9"/>
    </row>
    <row r="5" spans="1:4" ht="6.75" customHeight="1" x14ac:dyDescent="0.2">
      <c r="A5" s="14"/>
      <c r="B5" s="14"/>
      <c r="C5" s="14"/>
    </row>
    <row r="6" spans="1:4" x14ac:dyDescent="0.2">
      <c r="A6" s="9" t="s">
        <v>1</v>
      </c>
      <c r="B6" s="15"/>
      <c r="C6" s="18"/>
      <c r="D6" s="34" t="str">
        <f>IF(C6="","bitte Wert eintragen","")</f>
        <v>bitte Wert eintragen</v>
      </c>
    </row>
    <row r="7" spans="1:4" ht="8.1" customHeight="1" x14ac:dyDescent="0.2">
      <c r="A7" s="9"/>
      <c r="B7" s="10"/>
      <c r="C7" s="10"/>
      <c r="D7" s="34"/>
    </row>
    <row r="8" spans="1:4" x14ac:dyDescent="0.2">
      <c r="A8" s="9" t="s">
        <v>2</v>
      </c>
      <c r="B8" s="10"/>
      <c r="C8" s="18"/>
      <c r="D8" s="34" t="str">
        <f>IF(C8="","bitte Wert eintragen","")</f>
        <v>bitte Wert eintragen</v>
      </c>
    </row>
    <row r="9" spans="1:4" ht="8.1" customHeight="1" x14ac:dyDescent="0.2">
      <c r="A9" s="11"/>
      <c r="B9" s="12"/>
      <c r="C9" s="16"/>
      <c r="D9" s="34"/>
    </row>
    <row r="10" spans="1:4" x14ac:dyDescent="0.2">
      <c r="A10" s="9" t="s">
        <v>3</v>
      </c>
      <c r="B10" s="10"/>
      <c r="C10" s="30"/>
      <c r="D10" s="34" t="str">
        <f>IF(C10="","bitte Wert eintragen","")</f>
        <v>bitte Wert eintragen</v>
      </c>
    </row>
    <row r="11" spans="1:4" ht="8.1" customHeight="1" x14ac:dyDescent="0.2">
      <c r="A11" s="9"/>
      <c r="B11" s="10"/>
      <c r="C11" s="10"/>
      <c r="D11" s="34"/>
    </row>
    <row r="12" spans="1:4" x14ac:dyDescent="0.2">
      <c r="A12" s="9" t="s">
        <v>8</v>
      </c>
      <c r="B12" s="9"/>
      <c r="C12" s="25"/>
      <c r="D12" s="34" t="str">
        <f>IF(C12="","bitte Wert eintragen","")</f>
        <v>bitte Wert eintragen</v>
      </c>
    </row>
    <row r="13" spans="1:4" ht="8.1" customHeight="1" x14ac:dyDescent="0.2">
      <c r="A13" s="13"/>
      <c r="B13" s="13"/>
      <c r="C13" s="27"/>
      <c r="D13" s="34"/>
    </row>
    <row r="14" spans="1:4" x14ac:dyDescent="0.2">
      <c r="A14" s="13" t="s">
        <v>9</v>
      </c>
      <c r="B14" s="13"/>
      <c r="C14" s="18"/>
      <c r="D14" s="34" t="str">
        <f>IF(C14="","bitte Wert eintragen","")</f>
        <v>bitte Wert eintragen</v>
      </c>
    </row>
    <row r="15" spans="1:4" ht="8.1" customHeight="1" x14ac:dyDescent="0.2">
      <c r="A15" s="13"/>
      <c r="B15" s="13"/>
      <c r="C15" s="28"/>
      <c r="D15" s="34"/>
    </row>
    <row r="16" spans="1:4" x14ac:dyDescent="0.2">
      <c r="A16" s="13" t="s">
        <v>10</v>
      </c>
      <c r="B16" s="13"/>
      <c r="C16" s="18"/>
      <c r="D16" s="34" t="str">
        <f>IF(C16="","bitte Wert eintragen","")</f>
        <v>bitte Wert eintragen</v>
      </c>
    </row>
    <row r="17" spans="1:7" x14ac:dyDescent="0.2">
      <c r="A17" s="13"/>
      <c r="B17" s="13"/>
      <c r="C17" s="27"/>
      <c r="D17" s="34"/>
    </row>
    <row r="18" spans="1:7" x14ac:dyDescent="0.2">
      <c r="A18" s="13"/>
      <c r="B18" s="13"/>
      <c r="C18" s="27"/>
      <c r="D18" s="34"/>
    </row>
    <row r="19" spans="1:7" ht="15.75" x14ac:dyDescent="0.2">
      <c r="A19" s="24" t="s">
        <v>4</v>
      </c>
      <c r="B19" s="9"/>
      <c r="C19" s="9"/>
      <c r="D19" s="34"/>
    </row>
    <row r="20" spans="1:7" ht="6.75" customHeight="1" x14ac:dyDescent="0.2">
      <c r="A20" s="9"/>
      <c r="B20" s="9"/>
      <c r="C20" s="9"/>
      <c r="D20" s="34"/>
    </row>
    <row r="21" spans="1:7" x14ac:dyDescent="0.2">
      <c r="A21" s="9" t="s">
        <v>5</v>
      </c>
      <c r="B21" s="10"/>
      <c r="C21" s="19"/>
      <c r="D21" s="34" t="str">
        <f>IF(C21="","bitte Wert eintragen","")</f>
        <v>bitte Wert eintragen</v>
      </c>
    </row>
    <row r="22" spans="1:7" ht="8.1" customHeight="1" x14ac:dyDescent="0.2">
      <c r="A22" s="9"/>
      <c r="B22" s="9"/>
      <c r="C22" s="9"/>
      <c r="D22" s="34"/>
    </row>
    <row r="23" spans="1:7" x14ac:dyDescent="0.2">
      <c r="A23" s="9" t="s">
        <v>6</v>
      </c>
      <c r="B23" s="7"/>
      <c r="C23" s="20"/>
      <c r="D23" s="34" t="str">
        <f>IF(C23="","bitte Wert eintragen","")</f>
        <v>bitte Wert eintragen</v>
      </c>
    </row>
    <row r="24" spans="1:7" ht="8.1" customHeight="1" x14ac:dyDescent="0.2">
      <c r="A24" s="9"/>
      <c r="B24" s="9"/>
      <c r="C24" s="9"/>
      <c r="D24" s="34"/>
      <c r="F24" s="3"/>
    </row>
    <row r="25" spans="1:7" x14ac:dyDescent="0.2">
      <c r="A25" s="9" t="s">
        <v>7</v>
      </c>
      <c r="B25" s="7"/>
      <c r="C25" s="20"/>
      <c r="D25" s="34" t="str">
        <f>IF(C25="","bitte Wert eintragen","")</f>
        <v>bitte Wert eintragen</v>
      </c>
      <c r="F25" s="1"/>
      <c r="G25" s="1"/>
    </row>
    <row r="26" spans="1:7" ht="8.1" customHeight="1" x14ac:dyDescent="0.2">
      <c r="A26" s="13"/>
      <c r="B26" s="13"/>
      <c r="C26" s="27"/>
      <c r="D26" s="34"/>
      <c r="F26" s="2"/>
      <c r="G26" s="2"/>
    </row>
    <row r="27" spans="1:7" x14ac:dyDescent="0.2">
      <c r="A27" s="13" t="s">
        <v>17</v>
      </c>
      <c r="B27" s="13"/>
      <c r="C27" s="31"/>
      <c r="D27" s="34" t="str">
        <f>IF(C27="","bitte Wert eintragen","")</f>
        <v>bitte Wert eintragen</v>
      </c>
      <c r="F27" s="2"/>
      <c r="G27" s="2"/>
    </row>
    <row r="28" spans="1:7" x14ac:dyDescent="0.2">
      <c r="A28" s="13"/>
      <c r="B28" s="13"/>
      <c r="C28" s="27"/>
      <c r="D28" s="34"/>
      <c r="F28" s="2"/>
      <c r="G28" s="2"/>
    </row>
    <row r="29" spans="1:7" x14ac:dyDescent="0.2">
      <c r="A29" s="13"/>
      <c r="B29" s="13"/>
      <c r="C29" s="27"/>
      <c r="D29" s="34"/>
      <c r="F29" s="2"/>
      <c r="G29" s="2"/>
    </row>
    <row r="30" spans="1:7" ht="15.75" x14ac:dyDescent="0.2">
      <c r="A30" s="24" t="s">
        <v>28</v>
      </c>
      <c r="B30" s="13"/>
      <c r="C30" s="27"/>
      <c r="D30" s="34"/>
      <c r="F30" s="2"/>
      <c r="G30" s="2"/>
    </row>
    <row r="31" spans="1:7" ht="7.5" customHeight="1" x14ac:dyDescent="0.2">
      <c r="A31" s="13"/>
      <c r="B31" s="13"/>
      <c r="C31" s="27"/>
      <c r="D31" s="34"/>
      <c r="F31" s="2"/>
      <c r="G31" s="2"/>
    </row>
    <row r="32" spans="1:7" x14ac:dyDescent="0.2">
      <c r="A32" s="13" t="s">
        <v>15</v>
      </c>
      <c r="B32" s="7"/>
      <c r="C32" s="18"/>
      <c r="D32" s="45" t="str">
        <f>IF(C32="","bitte Wert eintragen","")</f>
        <v>bitte Wert eintragen</v>
      </c>
    </row>
    <row r="33" spans="1:4" ht="8.1" customHeight="1" x14ac:dyDescent="0.2">
      <c r="A33" s="13"/>
      <c r="B33" s="13"/>
      <c r="C33" s="28"/>
      <c r="D33" s="34"/>
    </row>
    <row r="34" spans="1:4" x14ac:dyDescent="0.2">
      <c r="A34" s="13" t="s">
        <v>11</v>
      </c>
      <c r="B34" s="13"/>
      <c r="C34" s="18"/>
      <c r="D34" s="34" t="str">
        <f>IF(C34="","bitte Wert eintragen","")</f>
        <v>bitte Wert eintragen</v>
      </c>
    </row>
    <row r="35" spans="1:4" ht="8.1" customHeight="1" x14ac:dyDescent="0.2">
      <c r="A35" s="13"/>
      <c r="B35" s="13"/>
      <c r="C35" s="28"/>
      <c r="D35" s="34"/>
    </row>
    <row r="36" spans="1:4" x14ac:dyDescent="0.2">
      <c r="A36" s="13" t="s">
        <v>20</v>
      </c>
      <c r="B36" s="13" t="str">
        <f>IF(C10="","",YEAR(C10))</f>
        <v/>
      </c>
      <c r="C36" s="18"/>
      <c r="D36" s="34" t="str">
        <f>IF(C36="","bitte Wert eintragen","")</f>
        <v>bitte Wert eintragen</v>
      </c>
    </row>
    <row r="37" spans="1:4" ht="8.1" customHeight="1" x14ac:dyDescent="0.2">
      <c r="A37" s="13"/>
      <c r="B37" s="13"/>
      <c r="C37" s="28"/>
      <c r="D37" s="34"/>
    </row>
    <row r="38" spans="1:4" x14ac:dyDescent="0.2">
      <c r="A38" s="13" t="s">
        <v>12</v>
      </c>
      <c r="B38" s="13" t="str">
        <f>IFERROR(B36-1,"")</f>
        <v/>
      </c>
      <c r="C38" s="18"/>
      <c r="D38" s="34" t="str">
        <f>IF(C38="","bitte Wert eintragen","")</f>
        <v>bitte Wert eintragen</v>
      </c>
    </row>
    <row r="39" spans="1:4" ht="8.1" customHeight="1" x14ac:dyDescent="0.2">
      <c r="A39" s="13"/>
      <c r="B39" s="13"/>
      <c r="C39" s="28"/>
      <c r="D39" s="34"/>
    </row>
    <row r="40" spans="1:4" x14ac:dyDescent="0.2">
      <c r="A40" s="13" t="s">
        <v>12</v>
      </c>
      <c r="B40" s="13" t="str">
        <f>IFERROR(B38-1,"")</f>
        <v/>
      </c>
      <c r="C40" s="18"/>
      <c r="D40" s="34" t="str">
        <f>IF(C40="","bitte Wert eintragen","")</f>
        <v>bitte Wert eintragen</v>
      </c>
    </row>
    <row r="41" spans="1:4" ht="8.1" customHeight="1" x14ac:dyDescent="0.2">
      <c r="A41" s="13"/>
      <c r="B41" s="13"/>
      <c r="C41" s="28"/>
      <c r="D41" s="34"/>
    </row>
    <row r="42" spans="1:4" x14ac:dyDescent="0.2">
      <c r="A42" s="13" t="s">
        <v>12</v>
      </c>
      <c r="B42" s="13" t="str">
        <f>IFERROR(B40-1,"")</f>
        <v/>
      </c>
      <c r="C42" s="18"/>
      <c r="D42" s="34" t="str">
        <f>IF(C42="","bitte Wert eintragen","")</f>
        <v>bitte Wert eintragen</v>
      </c>
    </row>
    <row r="43" spans="1:4" ht="8.1" customHeight="1" x14ac:dyDescent="0.2">
      <c r="A43" s="13"/>
      <c r="B43" s="13"/>
      <c r="C43" s="28"/>
      <c r="D43" s="34"/>
    </row>
    <row r="44" spans="1:4" x14ac:dyDescent="0.2">
      <c r="A44" s="13" t="s">
        <v>12</v>
      </c>
      <c r="B44" s="13" t="str">
        <f>IFERROR(B42-1,"")</f>
        <v/>
      </c>
      <c r="C44" s="18"/>
      <c r="D44" s="34" t="str">
        <f>IF(C44="","bitte Wert eintragen","")</f>
        <v>bitte Wert eintragen</v>
      </c>
    </row>
    <row r="45" spans="1:4" ht="9.75" customHeight="1" x14ac:dyDescent="0.2">
      <c r="A45" s="13"/>
      <c r="B45" s="13"/>
      <c r="C45" s="27"/>
    </row>
    <row r="46" spans="1:4" ht="9.75" customHeight="1" x14ac:dyDescent="0.2">
      <c r="A46" s="13"/>
      <c r="B46" s="13"/>
      <c r="C46" s="27"/>
    </row>
    <row r="47" spans="1:4" x14ac:dyDescent="0.2">
      <c r="A47" s="21" t="s">
        <v>13</v>
      </c>
      <c r="B47" s="21"/>
      <c r="C47" s="22" t="str">
        <f>IF(SUM(C36:C44)/5=0,"",SUM(C36:C44)/5)</f>
        <v/>
      </c>
      <c r="D47" s="34" t="s">
        <v>30</v>
      </c>
    </row>
    <row r="48" spans="1:4" ht="9.75" customHeight="1" x14ac:dyDescent="0.2">
      <c r="A48" s="13"/>
      <c r="B48" s="13"/>
      <c r="C48" s="27"/>
    </row>
    <row r="49" spans="1:11" x14ac:dyDescent="0.2">
      <c r="A49" s="13" t="s">
        <v>14</v>
      </c>
      <c r="B49" s="13"/>
      <c r="C49" s="18"/>
      <c r="D49" t="str">
        <f>IF(C49="","bitte Wert eintragen","")</f>
        <v>bitte Wert eintragen</v>
      </c>
    </row>
    <row r="50" spans="1:11" ht="9.75" customHeight="1" x14ac:dyDescent="0.2">
      <c r="A50" s="13"/>
      <c r="B50" s="13"/>
      <c r="C50" s="27"/>
    </row>
    <row r="51" spans="1:11" ht="9.75" customHeight="1" x14ac:dyDescent="0.2">
      <c r="A51" s="13"/>
      <c r="B51" s="13"/>
      <c r="C51" s="27"/>
    </row>
    <row r="52" spans="1:11" x14ac:dyDescent="0.2">
      <c r="A52" s="13" t="s">
        <v>16</v>
      </c>
      <c r="B52" s="13"/>
      <c r="C52" s="25"/>
      <c r="D52" s="46" t="s">
        <v>36</v>
      </c>
      <c r="E52" s="34"/>
      <c r="F52" s="34"/>
      <c r="G52" s="34"/>
      <c r="H52" s="34"/>
      <c r="I52" s="34"/>
      <c r="J52" s="34"/>
      <c r="K52" s="34"/>
    </row>
    <row r="53" spans="1:11" ht="8.1" customHeight="1" x14ac:dyDescent="0.2">
      <c r="A53" s="13"/>
      <c r="B53" s="13"/>
      <c r="C53" s="29"/>
    </row>
    <row r="54" spans="1:11" x14ac:dyDescent="0.2">
      <c r="A54" s="13" t="s">
        <v>21</v>
      </c>
      <c r="B54" s="13"/>
      <c r="C54" s="25"/>
      <c r="D54" s="46" t="s">
        <v>35</v>
      </c>
    </row>
    <row r="55" spans="1:11" x14ac:dyDescent="0.2">
      <c r="A55" s="13"/>
      <c r="B55" s="13"/>
      <c r="C55" s="8"/>
    </row>
    <row r="56" spans="1:11" x14ac:dyDescent="0.2">
      <c r="A56" s="13"/>
      <c r="B56" s="13"/>
      <c r="C56" s="27"/>
    </row>
    <row r="57" spans="1:11" ht="15.75" x14ac:dyDescent="0.2">
      <c r="A57" s="24" t="s">
        <v>18</v>
      </c>
      <c r="B57" s="13"/>
      <c r="C57" s="27"/>
    </row>
    <row r="58" spans="1:11" ht="7.5" customHeight="1" x14ac:dyDescent="0.2">
      <c r="A58" s="13"/>
      <c r="B58" s="13"/>
      <c r="C58" s="27"/>
    </row>
    <row r="59" spans="1:11" x14ac:dyDescent="0.2">
      <c r="A59" s="13" t="s">
        <v>31</v>
      </c>
      <c r="B59" s="13"/>
      <c r="C59" s="26" t="str">
        <f>IFERROR(ROUND((IF(C27="nein",((C49/(1/C32*(C34+C36)*C54+1/C32*(C32-C34-C36)*C52)%)*2+1*(C34+C36))/3,((C49/(1/C32*(C34+C36)*C54+1/C32*(C32-C34-C36)*C52)%)*2*0.8+1*(C34+C36))/3))*C12%,-2),"")</f>
        <v/>
      </c>
      <c r="D59" s="4"/>
    </row>
    <row r="60" spans="1:11" ht="8.1" customHeight="1" thickBot="1" x14ac:dyDescent="0.25">
      <c r="A60" s="13"/>
      <c r="B60" s="13"/>
      <c r="C60" s="27"/>
      <c r="H60" s="4"/>
    </row>
    <row r="61" spans="1:11" ht="24" customHeight="1" thickTop="1" thickBot="1" x14ac:dyDescent="0.25">
      <c r="A61" s="35" t="s">
        <v>19</v>
      </c>
      <c r="B61" s="32"/>
      <c r="C61" s="36" t="str">
        <f>IF(C16="","Buchwert der Beteiligung per Stichtag ausfüllen",IF(C59&lt;C16,"Wertberichtigung der Beteiligung vornehmen","Beteiligung ist werthaltig"))</f>
        <v>Buchwert der Beteiligung per Stichtag ausfüllen</v>
      </c>
    </row>
    <row r="62" spans="1:11" ht="13.5" thickTop="1" x14ac:dyDescent="0.2">
      <c r="A62" s="13"/>
      <c r="B62" s="13"/>
      <c r="C62" s="17"/>
      <c r="H62" s="5"/>
    </row>
    <row r="63" spans="1:11" x14ac:dyDescent="0.2">
      <c r="A63" s="13"/>
      <c r="B63" s="13"/>
      <c r="C63" s="17"/>
      <c r="H63" s="5"/>
    </row>
    <row r="64" spans="1:11" x14ac:dyDescent="0.2">
      <c r="A64" s="13" t="s">
        <v>32</v>
      </c>
      <c r="B64" s="13"/>
      <c r="C64" s="26">
        <f>ROUND((C34+C36)*C12%,-2)</f>
        <v>0</v>
      </c>
    </row>
    <row r="65" spans="1:15" ht="8.1" customHeight="1" thickBot="1" x14ac:dyDescent="0.25">
      <c r="A65" s="13"/>
      <c r="B65" s="13"/>
      <c r="C65" s="27"/>
    </row>
    <row r="66" spans="1:15" ht="24" customHeight="1" thickTop="1" thickBot="1" x14ac:dyDescent="0.25">
      <c r="A66" s="38" t="s">
        <v>19</v>
      </c>
      <c r="B66" s="32"/>
      <c r="C66" s="37" t="str">
        <f>IF(C16="","Buchwert der Beteiligung per Stichtag ausfüllen",IF(C64&lt;C16,"Wertberichtigung der Beteiligung vornehmen","Beteiligung ist werthaltig"))</f>
        <v>Buchwert der Beteiligung per Stichtag ausfüllen</v>
      </c>
    </row>
    <row r="67" spans="1:15" ht="14.25" thickTop="1" thickBot="1" x14ac:dyDescent="0.25">
      <c r="A67" s="13"/>
      <c r="B67" s="13"/>
      <c r="C67" s="13"/>
    </row>
    <row r="68" spans="1:15" x14ac:dyDescent="0.2">
      <c r="A68" s="39" t="s">
        <v>34</v>
      </c>
      <c r="B68" s="40"/>
      <c r="C68" s="41"/>
    </row>
    <row r="69" spans="1:15" ht="13.5" thickBot="1" x14ac:dyDescent="0.25">
      <c r="A69" s="42" t="s">
        <v>33</v>
      </c>
      <c r="B69" s="43"/>
      <c r="C69" s="44"/>
    </row>
    <row r="76" spans="1:15" x14ac:dyDescent="0.2">
      <c r="M76" s="4"/>
      <c r="N76" s="33"/>
      <c r="O76" s="4"/>
    </row>
  </sheetData>
  <sheetProtection sheet="1" objects="1" scenarios="1"/>
  <dataValidations count="1">
    <dataValidation type="list" operator="equal" showInputMessage="1" showErrorMessage="1" sqref="C27">
      <formula1>"ja,nein"</formula1>
    </dataValidation>
  </dataValidations>
  <pageMargins left="0.70866141732283472" right="0.59055118110236227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Muster</vt:lpstr>
      <vt:lpstr>Eingabemaske</vt:lpstr>
      <vt:lpstr>Eingabemaske!Druckbereich</vt:lpstr>
      <vt:lpstr>Muster!Druckbereich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Janjic Dejan DI-AfGE-GAS</dc:creator>
  <cp:lastModifiedBy>Janjic Dejan DI-AfGE-GAS</cp:lastModifiedBy>
  <cp:lastPrinted>2020-12-17T11:15:19Z</cp:lastPrinted>
  <dcterms:created xsi:type="dcterms:W3CDTF">2020-10-05T09:16:51Z</dcterms:created>
  <dcterms:modified xsi:type="dcterms:W3CDTF">2024-03-05T08:05:10Z</dcterms:modified>
</cp:coreProperties>
</file>